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5195" windowHeight="9720" tabRatio="679"/>
  </bookViews>
  <sheets>
    <sheet name="Deltakere" sheetId="20" r:id="rId1"/>
  </sheets>
  <definedNames>
    <definedName name="_xlnm._FilterDatabase" localSheetId="0" hidden="1">Deltakere!$B$5:$F$12</definedName>
    <definedName name="_xlnm.Print_Area" localSheetId="0">Deltakere!$A$1:$I$33</definedName>
  </definedNames>
  <calcPr calcId="145621"/>
</workbook>
</file>

<file path=xl/calcChain.xml><?xml version="1.0" encoding="utf-8"?>
<calcChain xmlns="http://schemas.openxmlformats.org/spreadsheetml/2006/main">
  <c r="D28" i="20" l="1"/>
  <c r="D24" i="20" l="1"/>
  <c r="L16" i="20"/>
  <c r="L30" i="20"/>
  <c r="D33" i="20"/>
  <c r="D7" i="20"/>
  <c r="D5" i="20"/>
  <c r="D6" i="20"/>
  <c r="D11" i="20"/>
  <c r="D14" i="20"/>
  <c r="D9" i="20"/>
  <c r="D8" i="20"/>
  <c r="D12" i="20"/>
  <c r="D13" i="20"/>
  <c r="D10" i="20"/>
  <c r="E16" i="20"/>
  <c r="F16" i="20"/>
  <c r="G16" i="20"/>
  <c r="H16" i="20"/>
  <c r="I16" i="20"/>
  <c r="J16" i="20"/>
  <c r="K16" i="20"/>
  <c r="D27" i="20"/>
  <c r="D25" i="20"/>
  <c r="D26" i="20"/>
  <c r="D22" i="20"/>
  <c r="D20" i="20"/>
  <c r="D23" i="20"/>
  <c r="D21" i="20"/>
  <c r="E30" i="20"/>
  <c r="F30" i="20"/>
  <c r="G30" i="20"/>
  <c r="H30" i="20"/>
  <c r="I30" i="20"/>
  <c r="J30" i="20"/>
  <c r="K30" i="20"/>
  <c r="E32" i="20" l="1"/>
  <c r="H32" i="20"/>
  <c r="D16" i="20"/>
  <c r="D30" i="20"/>
  <c r="F32" i="20"/>
  <c r="G32" i="20"/>
  <c r="D32" i="20" l="1"/>
</calcChain>
</file>

<file path=xl/sharedStrings.xml><?xml version="1.0" encoding="utf-8"?>
<sst xmlns="http://schemas.openxmlformats.org/spreadsheetml/2006/main" count="69" uniqueCount="55">
  <si>
    <t xml:space="preserve">Berg Egil </t>
  </si>
  <si>
    <t xml:space="preserve">Holmbakken Johnny </t>
  </si>
  <si>
    <t xml:space="preserve">Andersen Ingeborg </t>
  </si>
  <si>
    <t xml:space="preserve">Mikkelsen Jarle </t>
  </si>
  <si>
    <t xml:space="preserve">Haneborg Petter </t>
  </si>
  <si>
    <t xml:space="preserve">Skatrud Tone </t>
  </si>
  <si>
    <t xml:space="preserve">Austdal Kjellaug </t>
  </si>
  <si>
    <t>Andersen Alf</t>
  </si>
  <si>
    <t>Pedersen Kurt</t>
  </si>
  <si>
    <t>Morken Vidar</t>
  </si>
  <si>
    <t>Navn 1</t>
  </si>
  <si>
    <t>Navn 2</t>
  </si>
  <si>
    <t>Furuheim Per Ø.</t>
  </si>
  <si>
    <t>Sørensen Bjørn</t>
  </si>
  <si>
    <t>Kveld 1</t>
  </si>
  <si>
    <t>Kveld 3</t>
  </si>
  <si>
    <t>Kveld 2</t>
  </si>
  <si>
    <t>Sum</t>
  </si>
  <si>
    <t>Pulje A</t>
  </si>
  <si>
    <t>Pulje B</t>
  </si>
  <si>
    <t>Olstad, Olav</t>
  </si>
  <si>
    <t>Austdal, Bjørn</t>
  </si>
  <si>
    <t>Kveld 4</t>
  </si>
  <si>
    <t>Kveld 5</t>
  </si>
  <si>
    <t>Reppe Bernt</t>
  </si>
  <si>
    <t>Olsen, Svein M.</t>
  </si>
  <si>
    <t>Heiberg, Gry</t>
  </si>
  <si>
    <t>Ruud, Torbjørn</t>
  </si>
  <si>
    <t>Vermund, Arne</t>
  </si>
  <si>
    <t>Morken Even</t>
  </si>
  <si>
    <t>Kveld 6</t>
  </si>
  <si>
    <t>Kveld 7</t>
  </si>
  <si>
    <t>Plass nr.</t>
  </si>
  <si>
    <t>Båtstad, Lasse</t>
  </si>
  <si>
    <t>Vestgård, Per</t>
  </si>
  <si>
    <t>Andersen Stian</t>
  </si>
  <si>
    <t>Fonkalsrud, Mari</t>
  </si>
  <si>
    <t>Sammenlagt</t>
  </si>
  <si>
    <t>Hagen Bjørnar</t>
  </si>
  <si>
    <t>Morken, Henning</t>
  </si>
  <si>
    <t>Svalstad Steinar</t>
  </si>
  <si>
    <t>Ktr.summer-&gt;</t>
  </si>
  <si>
    <t>Bratt, Aage</t>
  </si>
  <si>
    <t>Richardsson, Keith</t>
  </si>
  <si>
    <t>Kveld 8</t>
  </si>
  <si>
    <t>Stubrud, Sondre</t>
  </si>
  <si>
    <t>Stubrud, Ola</t>
  </si>
  <si>
    <t>Bordal, Sverre</t>
  </si>
  <si>
    <t>Torbjørnsen, Terje</t>
  </si>
  <si>
    <t>Rustestuen, Svein E.</t>
  </si>
  <si>
    <t>Eldegaard, Torbjørn</t>
  </si>
  <si>
    <t>Øien, Steinar</t>
  </si>
  <si>
    <t>Johnstuen, Frode</t>
  </si>
  <si>
    <t>Solberg, Arvid</t>
  </si>
  <si>
    <t>Lillehammer-mesterskapet finale - høst 2013 - sluttresultat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</si>
</sst>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2" borderId="0" xfId="0" applyFill="1"/>
    <xf numFmtId="0" fontId="6" fillId="2" borderId="0" xfId="0" applyFont="1" applyFill="1"/>
    <xf numFmtId="0" fontId="3" fillId="0" borderId="0" xfId="0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/>
    <xf numFmtId="0" fontId="0" fillId="0" borderId="0" xfId="0" applyFont="1" applyFill="1" applyBorder="1"/>
    <xf numFmtId="0" fontId="5" fillId="0" borderId="0" xfId="0" applyFont="1" applyBorder="1"/>
    <xf numFmtId="0" fontId="2" fillId="0" borderId="1" xfId="0" applyFont="1" applyBorder="1" applyAlignment="1">
      <alignment wrapText="1"/>
    </xf>
    <xf numFmtId="0" fontId="3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3" fontId="2" fillId="0" borderId="4" xfId="1" applyNumberFormat="1" applyFont="1" applyFill="1" applyBorder="1" applyAlignment="1">
      <alignment horizontal="right"/>
    </xf>
    <xf numFmtId="0" fontId="0" fillId="2" borderId="5" xfId="0" applyFont="1" applyFill="1" applyBorder="1" applyAlignment="1">
      <alignment horizontal="center"/>
    </xf>
    <xf numFmtId="0" fontId="0" fillId="2" borderId="6" xfId="0" applyFill="1" applyBorder="1"/>
    <xf numFmtId="0" fontId="3" fillId="2" borderId="6" xfId="0" applyFont="1" applyFill="1" applyBorder="1" applyAlignment="1">
      <alignment horizontal="left"/>
    </xf>
    <xf numFmtId="3" fontId="3" fillId="2" borderId="7" xfId="1" applyNumberFormat="1" applyFont="1" applyFill="1" applyBorder="1" applyAlignment="1">
      <alignment horizontal="right"/>
    </xf>
    <xf numFmtId="0" fontId="0" fillId="2" borderId="5" xfId="0" applyFill="1" applyBorder="1" applyAlignment="1">
      <alignment horizontal="center"/>
    </xf>
    <xf numFmtId="0" fontId="3" fillId="2" borderId="6" xfId="0" applyFont="1" applyFill="1" applyBorder="1"/>
    <xf numFmtId="3" fontId="3" fillId="2" borderId="8" xfId="1" applyNumberFormat="1" applyFont="1" applyFill="1" applyBorder="1" applyAlignment="1">
      <alignment horizontal="right"/>
    </xf>
    <xf numFmtId="3" fontId="3" fillId="2" borderId="9" xfId="1" applyNumberFormat="1" applyFont="1" applyFill="1" applyBorder="1" applyAlignment="1">
      <alignment horizontal="right"/>
    </xf>
    <xf numFmtId="3" fontId="3" fillId="2" borderId="9" xfId="1" applyNumberFormat="1" applyFont="1" applyFill="1" applyBorder="1" applyAlignment="1">
      <alignment horizontal="right" wrapText="1"/>
    </xf>
    <xf numFmtId="3" fontId="2" fillId="0" borderId="6" xfId="1" applyNumberFormat="1" applyFont="1" applyFill="1" applyBorder="1" applyAlignment="1">
      <alignment horizontal="right"/>
    </xf>
    <xf numFmtId="164" fontId="3" fillId="0" borderId="10" xfId="1" applyNumberFormat="1" applyFont="1" applyFill="1" applyBorder="1" applyAlignment="1">
      <alignment horizontal="right"/>
    </xf>
    <xf numFmtId="164" fontId="3" fillId="0" borderId="11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64" fontId="3" fillId="0" borderId="11" xfId="1" applyNumberFormat="1" applyFont="1" applyBorder="1" applyAlignment="1">
      <alignment horizontal="right" wrapText="1"/>
    </xf>
    <xf numFmtId="164" fontId="3" fillId="2" borderId="4" xfId="1" applyNumberFormat="1" applyFont="1" applyFill="1" applyBorder="1" applyAlignment="1">
      <alignment horizontal="right"/>
    </xf>
    <xf numFmtId="164" fontId="3" fillId="2" borderId="9" xfId="1" applyNumberFormat="1" applyFont="1" applyFill="1" applyBorder="1" applyAlignment="1">
      <alignment horizontal="right" wrapText="1"/>
    </xf>
    <xf numFmtId="164" fontId="3" fillId="2" borderId="8" xfId="1" applyNumberFormat="1" applyFont="1" applyFill="1" applyBorder="1" applyAlignment="1">
      <alignment horizontal="right"/>
    </xf>
    <xf numFmtId="164" fontId="3" fillId="2" borderId="9" xfId="1" applyNumberFormat="1" applyFont="1" applyFill="1" applyBorder="1" applyAlignment="1">
      <alignment horizontal="right"/>
    </xf>
    <xf numFmtId="164" fontId="3" fillId="2" borderId="6" xfId="1" applyNumberFormat="1" applyFont="1" applyFill="1" applyBorder="1" applyAlignment="1">
      <alignment horizontal="right"/>
    </xf>
    <xf numFmtId="164" fontId="2" fillId="0" borderId="14" xfId="1" applyNumberFormat="1" applyFont="1" applyFill="1" applyBorder="1" applyAlignment="1">
      <alignment horizontal="right"/>
    </xf>
    <xf numFmtId="164" fontId="2" fillId="0" borderId="15" xfId="1" applyNumberFormat="1" applyFont="1" applyFill="1" applyBorder="1" applyAlignment="1">
      <alignment horizontal="right"/>
    </xf>
    <xf numFmtId="164" fontId="2" fillId="0" borderId="3" xfId="0" applyNumberFormat="1" applyFont="1" applyBorder="1" applyAlignment="1">
      <alignment horizontal="center" wrapText="1"/>
    </xf>
    <xf numFmtId="164" fontId="2" fillId="0" borderId="16" xfId="0" applyNumberFormat="1" applyFont="1" applyBorder="1" applyAlignment="1">
      <alignment wrapText="1"/>
    </xf>
    <xf numFmtId="164" fontId="2" fillId="0" borderId="17" xfId="0" applyNumberFormat="1" applyFont="1" applyBorder="1" applyAlignment="1">
      <alignment wrapText="1"/>
    </xf>
    <xf numFmtId="164" fontId="3" fillId="0" borderId="18" xfId="1" applyNumberFormat="1" applyFont="1" applyFill="1" applyBorder="1" applyAlignment="1">
      <alignment horizontal="right"/>
    </xf>
    <xf numFmtId="164" fontId="3" fillId="0" borderId="10" xfId="1" applyNumberFormat="1" applyFont="1" applyBorder="1" applyAlignment="1">
      <alignment horizontal="righ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Fill="1" applyBorder="1" applyAlignment="1">
      <alignment horizontal="center"/>
    </xf>
    <xf numFmtId="164" fontId="3" fillId="0" borderId="21" xfId="1" applyNumberFormat="1" applyFont="1" applyBorder="1" applyAlignment="1">
      <alignment horizontal="right" wrapText="1"/>
    </xf>
    <xf numFmtId="3" fontId="3" fillId="2" borderId="22" xfId="1" applyNumberFormat="1" applyFont="1" applyFill="1" applyBorder="1" applyAlignment="1">
      <alignment horizontal="right"/>
    </xf>
    <xf numFmtId="0" fontId="3" fillId="0" borderId="23" xfId="0" applyFont="1" applyBorder="1" applyAlignment="1">
      <alignment horizontal="center"/>
    </xf>
    <xf numFmtId="164" fontId="3" fillId="0" borderId="23" xfId="0" applyNumberFormat="1" applyFont="1" applyBorder="1" applyAlignment="1">
      <alignment horizontal="right" wrapText="1"/>
    </xf>
    <xf numFmtId="0" fontId="3" fillId="0" borderId="23" xfId="0" applyFont="1" applyBorder="1" applyAlignment="1">
      <alignment horizontal="right"/>
    </xf>
    <xf numFmtId="164" fontId="2" fillId="0" borderId="12" xfId="1" applyNumberFormat="1" applyFont="1" applyFill="1" applyBorder="1" applyAlignment="1">
      <alignment horizontal="center"/>
    </xf>
    <xf numFmtId="164" fontId="3" fillId="2" borderId="4" xfId="1" applyNumberFormat="1" applyFont="1" applyFill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  <xf numFmtId="164" fontId="2" fillId="0" borderId="11" xfId="1" applyNumberFormat="1" applyFont="1" applyFill="1" applyBorder="1" applyAlignment="1">
      <alignment horizontal="center"/>
    </xf>
    <xf numFmtId="3" fontId="3" fillId="2" borderId="4" xfId="1" applyNumberFormat="1" applyFont="1" applyFill="1" applyBorder="1" applyAlignment="1">
      <alignment horizontal="center"/>
    </xf>
    <xf numFmtId="3" fontId="2" fillId="0" borderId="4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3" fontId="2" fillId="0" borderId="23" xfId="1" applyNumberFormat="1" applyFont="1" applyFill="1" applyBorder="1" applyAlignment="1">
      <alignment horizontal="center"/>
    </xf>
    <xf numFmtId="0" fontId="2" fillId="0" borderId="25" xfId="0" applyFont="1" applyBorder="1" applyAlignment="1">
      <alignment wrapText="1"/>
    </xf>
    <xf numFmtId="164" fontId="3" fillId="2" borderId="7" xfId="1" applyNumberFormat="1" applyFont="1" applyFill="1" applyBorder="1" applyAlignment="1">
      <alignment horizontal="right"/>
    </xf>
    <xf numFmtId="164" fontId="2" fillId="0" borderId="25" xfId="0" applyNumberFormat="1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3" fillId="0" borderId="5" xfId="0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right"/>
    </xf>
    <xf numFmtId="164" fontId="3" fillId="0" borderId="9" xfId="1" applyNumberFormat="1" applyFont="1" applyFill="1" applyBorder="1" applyAlignment="1">
      <alignment horizontal="right"/>
    </xf>
    <xf numFmtId="164" fontId="3" fillId="0" borderId="7" xfId="1" applyNumberFormat="1" applyFont="1" applyFill="1" applyBorder="1" applyAlignment="1">
      <alignment horizontal="right"/>
    </xf>
    <xf numFmtId="0" fontId="3" fillId="0" borderId="6" xfId="0" applyFont="1" applyFill="1" applyBorder="1"/>
    <xf numFmtId="0" fontId="3" fillId="0" borderId="6" xfId="0" applyFont="1" applyFill="1" applyBorder="1" applyAlignment="1">
      <alignment horizontal="left"/>
    </xf>
    <xf numFmtId="164" fontId="3" fillId="0" borderId="22" xfId="1" applyNumberFormat="1" applyFont="1" applyFill="1" applyBorder="1" applyAlignment="1">
      <alignment horizontal="right"/>
    </xf>
    <xf numFmtId="0" fontId="3" fillId="0" borderId="10" xfId="0" applyFont="1" applyFill="1" applyBorder="1" applyAlignment="1">
      <alignment horizontal="left"/>
    </xf>
    <xf numFmtId="164" fontId="7" fillId="0" borderId="9" xfId="1" applyNumberFormat="1" applyFont="1" applyBorder="1" applyAlignment="1">
      <alignment horizontal="right" wrapText="1"/>
    </xf>
    <xf numFmtId="164" fontId="7" fillId="0" borderId="11" xfId="1" applyNumberFormat="1" applyFont="1" applyFill="1" applyBorder="1" applyAlignment="1">
      <alignment horizontal="right"/>
    </xf>
    <xf numFmtId="164" fontId="1" fillId="0" borderId="11" xfId="1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164" fontId="3" fillId="0" borderId="9" xfId="1" applyNumberFormat="1" applyFont="1" applyBorder="1" applyAlignment="1">
      <alignment horizontal="right" wrapText="1"/>
    </xf>
    <xf numFmtId="164" fontId="3" fillId="0" borderId="13" xfId="1" applyNumberFormat="1" applyFont="1" applyFill="1" applyBorder="1" applyAlignment="1">
      <alignment horizontal="right"/>
    </xf>
    <xf numFmtId="164" fontId="1" fillId="0" borderId="18" xfId="1" applyNumberFormat="1" applyFont="1" applyBorder="1" applyAlignment="1">
      <alignment horizontal="right" wrapText="1"/>
    </xf>
  </cellXfs>
  <cellStyles count="2">
    <cellStyle name="Normal" xfId="0" builtinId="0"/>
    <cellStyle name="Pros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O7" sqref="O7"/>
    </sheetView>
  </sheetViews>
  <sheetFormatPr baseColWidth="10" defaultRowHeight="14.25" outlineLevelRow="1" outlineLevelCol="1" x14ac:dyDescent="0.2"/>
  <cols>
    <col min="1" max="1" width="8.7109375" customWidth="1"/>
    <col min="2" max="2" width="18.42578125" customWidth="1"/>
    <col min="3" max="3" width="15.140625" style="12" customWidth="1"/>
    <col min="4" max="4" width="12.7109375" style="12" customWidth="1"/>
    <col min="5" max="5" width="7.42578125" style="13" customWidth="1"/>
    <col min="6" max="9" width="7.85546875" style="12" customWidth="1"/>
    <col min="10" max="10" width="7.85546875" style="12" hidden="1" customWidth="1" outlineLevel="1"/>
    <col min="11" max="12" width="8.140625" style="1" hidden="1" customWidth="1" outlineLevel="1"/>
    <col min="13" max="13" width="7.7109375" style="1" bestFit="1" customWidth="1" collapsed="1"/>
    <col min="14" max="14" width="7.7109375" style="1" bestFit="1" customWidth="1"/>
    <col min="15" max="16" width="12.85546875" style="2" bestFit="1" customWidth="1"/>
    <col min="17" max="18" width="12.7109375" customWidth="1"/>
    <col min="19" max="19" width="12.85546875" style="1" bestFit="1" customWidth="1"/>
  </cols>
  <sheetData>
    <row r="1" spans="1:19" ht="18" x14ac:dyDescent="0.25">
      <c r="A1" s="15" t="s">
        <v>54</v>
      </c>
      <c r="B1" s="14"/>
      <c r="C1" s="14"/>
      <c r="D1" s="14"/>
      <c r="E1" s="14"/>
      <c r="F1" s="14"/>
      <c r="G1" s="14"/>
    </row>
    <row r="2" spans="1:19" ht="3.75" customHeight="1" x14ac:dyDescent="0.2">
      <c r="K2" s="2"/>
      <c r="L2" s="2"/>
      <c r="M2" s="2"/>
      <c r="N2" s="2"/>
    </row>
    <row r="3" spans="1:19" ht="16.5" thickBot="1" x14ac:dyDescent="0.3">
      <c r="A3" s="21" t="s">
        <v>18</v>
      </c>
      <c r="B3" s="5"/>
      <c r="C3" s="10"/>
      <c r="D3" s="10"/>
      <c r="E3" s="18"/>
      <c r="F3" s="10"/>
      <c r="G3" s="10"/>
      <c r="H3" s="10"/>
      <c r="I3" s="10"/>
      <c r="J3" s="10"/>
      <c r="K3" s="2"/>
      <c r="L3" s="2"/>
      <c r="M3" s="2"/>
      <c r="N3" s="2"/>
    </row>
    <row r="4" spans="1:19" s="3" customFormat="1" ht="25.5" x14ac:dyDescent="0.2">
      <c r="A4" s="54" t="s">
        <v>32</v>
      </c>
      <c r="B4" s="22" t="s">
        <v>10</v>
      </c>
      <c r="C4" s="22" t="s">
        <v>11</v>
      </c>
      <c r="D4" s="25" t="s">
        <v>37</v>
      </c>
      <c r="E4" s="50" t="s">
        <v>14</v>
      </c>
      <c r="F4" s="51" t="s">
        <v>16</v>
      </c>
      <c r="G4" s="50" t="s">
        <v>15</v>
      </c>
      <c r="H4" s="50" t="s">
        <v>22</v>
      </c>
      <c r="I4" s="69" t="s">
        <v>23</v>
      </c>
      <c r="J4" s="22" t="s">
        <v>30</v>
      </c>
      <c r="K4" s="72" t="s">
        <v>31</v>
      </c>
      <c r="L4" s="69" t="s">
        <v>44</v>
      </c>
      <c r="M4" s="7"/>
      <c r="N4" s="6"/>
      <c r="O4" s="7"/>
      <c r="P4" s="7"/>
      <c r="Q4" s="7"/>
      <c r="R4" s="7"/>
      <c r="S4" s="7"/>
    </row>
    <row r="5" spans="1:19" ht="12.75" x14ac:dyDescent="0.2">
      <c r="A5" s="26">
        <v>1</v>
      </c>
      <c r="B5" s="19" t="s">
        <v>35</v>
      </c>
      <c r="C5" s="10" t="s">
        <v>36</v>
      </c>
      <c r="D5" s="61">
        <f>SUM(E5:K5)</f>
        <v>275.89999999999998</v>
      </c>
      <c r="E5" s="41">
        <v>63.9</v>
      </c>
      <c r="F5" s="38">
        <v>53.2</v>
      </c>
      <c r="G5" s="39">
        <v>49.1</v>
      </c>
      <c r="H5" s="39">
        <v>55.1</v>
      </c>
      <c r="I5" s="52">
        <v>54.6</v>
      </c>
      <c r="J5" s="40"/>
      <c r="K5" s="39"/>
      <c r="L5" s="52"/>
      <c r="M5" s="9"/>
      <c r="N5" s="8"/>
      <c r="O5" s="10"/>
      <c r="P5" s="10"/>
      <c r="Q5" s="5"/>
      <c r="R5" s="5"/>
      <c r="S5" s="4"/>
    </row>
    <row r="6" spans="1:19" ht="12.75" x14ac:dyDescent="0.2">
      <c r="A6" s="24">
        <v>2</v>
      </c>
      <c r="B6" s="16" t="s">
        <v>0</v>
      </c>
      <c r="C6" s="16" t="s">
        <v>42</v>
      </c>
      <c r="D6" s="61">
        <f>SUM(E6:K6)</f>
        <v>273.60000000000002</v>
      </c>
      <c r="E6" s="41">
        <v>49.5</v>
      </c>
      <c r="F6" s="38">
        <v>52.8</v>
      </c>
      <c r="G6" s="39">
        <v>54.2</v>
      </c>
      <c r="H6" s="39">
        <v>58.8</v>
      </c>
      <c r="I6" s="52">
        <v>58.3</v>
      </c>
      <c r="J6" s="40"/>
      <c r="K6" s="39"/>
      <c r="L6" s="52"/>
      <c r="M6" s="9"/>
      <c r="N6" s="8"/>
      <c r="O6" s="10"/>
      <c r="P6" s="10"/>
      <c r="Q6" s="5"/>
      <c r="R6" s="5"/>
      <c r="S6" s="4"/>
    </row>
    <row r="7" spans="1:19" ht="12.75" x14ac:dyDescent="0.2">
      <c r="A7" s="26">
        <v>3</v>
      </c>
      <c r="B7" s="17" t="s">
        <v>1</v>
      </c>
      <c r="C7" s="10" t="s">
        <v>38</v>
      </c>
      <c r="D7" s="61">
        <f>SUM(E7:K7)</f>
        <v>265.8</v>
      </c>
      <c r="E7" s="41">
        <v>50.5</v>
      </c>
      <c r="F7" s="38">
        <v>51.4</v>
      </c>
      <c r="G7" s="39">
        <v>54.6</v>
      </c>
      <c r="H7" s="39">
        <v>63</v>
      </c>
      <c r="I7" s="52">
        <v>46.3</v>
      </c>
      <c r="J7" s="40"/>
      <c r="K7" s="39"/>
      <c r="L7" s="52"/>
      <c r="M7" s="9"/>
      <c r="N7" s="8"/>
      <c r="O7" s="10"/>
      <c r="P7" s="10"/>
      <c r="Q7" s="5"/>
      <c r="R7" s="5"/>
      <c r="S7" s="4"/>
    </row>
    <row r="8" spans="1:19" ht="12.75" x14ac:dyDescent="0.2">
      <c r="A8" s="24">
        <v>4</v>
      </c>
      <c r="B8" s="17" t="s">
        <v>29</v>
      </c>
      <c r="C8" s="81" t="s">
        <v>9</v>
      </c>
      <c r="D8" s="61">
        <f>SUM(E8:K8)</f>
        <v>257.90000000000003</v>
      </c>
      <c r="E8" s="41">
        <v>47.7</v>
      </c>
      <c r="F8" s="38">
        <v>50.5</v>
      </c>
      <c r="G8" s="39">
        <v>57.4</v>
      </c>
      <c r="H8" s="39">
        <v>53.7</v>
      </c>
      <c r="I8" s="52">
        <v>48.6</v>
      </c>
      <c r="J8" s="40"/>
      <c r="K8" s="39"/>
      <c r="L8" s="52"/>
      <c r="M8" s="9"/>
      <c r="N8" s="8"/>
      <c r="O8" s="10"/>
      <c r="P8" s="10"/>
      <c r="Q8" s="5"/>
      <c r="R8" s="5"/>
      <c r="S8" s="4"/>
    </row>
    <row r="9" spans="1:19" ht="12.75" x14ac:dyDescent="0.2">
      <c r="A9" s="26">
        <v>5</v>
      </c>
      <c r="B9" s="17" t="s">
        <v>3</v>
      </c>
      <c r="C9" s="10" t="s">
        <v>20</v>
      </c>
      <c r="D9" s="61">
        <f>SUM(E9:K9)</f>
        <v>254.6</v>
      </c>
      <c r="E9" s="41">
        <v>44.9</v>
      </c>
      <c r="F9" s="38">
        <v>61.1</v>
      </c>
      <c r="G9" s="39">
        <v>53.2</v>
      </c>
      <c r="H9" s="39">
        <v>50</v>
      </c>
      <c r="I9" s="52">
        <v>45.4</v>
      </c>
      <c r="J9" s="40"/>
      <c r="K9" s="39"/>
      <c r="L9" s="52"/>
      <c r="M9" s="9"/>
      <c r="N9" s="8"/>
      <c r="O9" s="10"/>
      <c r="P9" s="10"/>
      <c r="Q9" s="5"/>
      <c r="R9" s="5"/>
      <c r="S9" s="11"/>
    </row>
    <row r="10" spans="1:19" ht="12.75" x14ac:dyDescent="0.2">
      <c r="A10" s="24">
        <v>6</v>
      </c>
      <c r="B10" s="5" t="s">
        <v>49</v>
      </c>
      <c r="C10" s="10" t="s">
        <v>28</v>
      </c>
      <c r="D10" s="61">
        <f>SUM(E10:K10)</f>
        <v>243.6</v>
      </c>
      <c r="E10" s="41">
        <v>50.5</v>
      </c>
      <c r="F10" s="38">
        <v>50.9</v>
      </c>
      <c r="G10" s="39">
        <v>52.8</v>
      </c>
      <c r="H10" s="39">
        <v>38.9</v>
      </c>
      <c r="I10" s="52">
        <v>50.5</v>
      </c>
      <c r="J10" s="40"/>
      <c r="K10" s="39"/>
      <c r="L10" s="52"/>
      <c r="M10" s="9"/>
      <c r="N10" s="8"/>
      <c r="O10" s="10"/>
      <c r="P10" s="10"/>
      <c r="Q10" s="5"/>
      <c r="R10" s="5"/>
      <c r="S10" s="4"/>
    </row>
    <row r="11" spans="1:19" ht="12.75" x14ac:dyDescent="0.2">
      <c r="A11" s="26">
        <v>7</v>
      </c>
      <c r="B11" s="19" t="s">
        <v>39</v>
      </c>
      <c r="C11" s="16" t="s">
        <v>8</v>
      </c>
      <c r="D11" s="61">
        <f>SUM(E11:K11)</f>
        <v>239</v>
      </c>
      <c r="E11" s="41">
        <v>57.9</v>
      </c>
      <c r="F11" s="38">
        <v>46.8</v>
      </c>
      <c r="G11" s="38">
        <v>40.299999999999997</v>
      </c>
      <c r="H11" s="39">
        <v>44.9</v>
      </c>
      <c r="I11" s="52">
        <v>49.1</v>
      </c>
      <c r="J11" s="40"/>
      <c r="K11" s="39"/>
      <c r="L11" s="52"/>
      <c r="M11" s="9"/>
      <c r="N11" s="8"/>
      <c r="O11" s="10"/>
      <c r="P11" s="10"/>
      <c r="Q11" s="5"/>
      <c r="R11" s="5"/>
      <c r="S11" s="4"/>
    </row>
    <row r="12" spans="1:19" ht="12.75" x14ac:dyDescent="0.2">
      <c r="A12" s="24">
        <v>8</v>
      </c>
      <c r="B12" s="17" t="s">
        <v>2</v>
      </c>
      <c r="C12" s="16" t="s">
        <v>7</v>
      </c>
      <c r="D12" s="61">
        <f>SUM(E12:K12)</f>
        <v>231.39999999999998</v>
      </c>
      <c r="E12" s="39">
        <v>40.700000000000003</v>
      </c>
      <c r="F12" s="38">
        <v>40.299999999999997</v>
      </c>
      <c r="G12" s="39">
        <v>53.7</v>
      </c>
      <c r="H12" s="39">
        <v>40.700000000000003</v>
      </c>
      <c r="I12" s="52">
        <v>56</v>
      </c>
      <c r="J12" s="40"/>
      <c r="K12" s="39"/>
      <c r="L12" s="52"/>
      <c r="N12" s="8"/>
      <c r="O12" s="10"/>
      <c r="P12" s="10"/>
      <c r="Q12" s="5"/>
      <c r="R12" s="5"/>
      <c r="S12" s="4"/>
    </row>
    <row r="13" spans="1:19" ht="12.75" x14ac:dyDescent="0.2">
      <c r="A13" s="26">
        <v>9</v>
      </c>
      <c r="B13" s="19" t="s">
        <v>33</v>
      </c>
      <c r="C13" s="10" t="s">
        <v>40</v>
      </c>
      <c r="D13" s="61">
        <f>SUM(E13:K13)</f>
        <v>230.9</v>
      </c>
      <c r="E13" s="39">
        <v>44.9</v>
      </c>
      <c r="F13" s="38">
        <v>40.700000000000003</v>
      </c>
      <c r="G13" s="41">
        <v>53.2</v>
      </c>
      <c r="H13" s="39">
        <v>42.1</v>
      </c>
      <c r="I13" s="52">
        <v>50</v>
      </c>
      <c r="J13" s="40"/>
      <c r="K13" s="39"/>
      <c r="L13" s="52"/>
      <c r="M13" s="9"/>
      <c r="N13" s="8"/>
      <c r="O13" s="10"/>
      <c r="P13" s="10"/>
      <c r="Q13" s="5"/>
      <c r="R13" s="5"/>
      <c r="S13" s="4"/>
    </row>
    <row r="14" spans="1:19" ht="13.5" thickBot="1" x14ac:dyDescent="0.25">
      <c r="A14" s="73">
        <v>10</v>
      </c>
      <c r="B14" s="86" t="s">
        <v>52</v>
      </c>
      <c r="C14" s="79" t="s">
        <v>13</v>
      </c>
      <c r="D14" s="74">
        <f>SUM(E14:K14)</f>
        <v>227.3</v>
      </c>
      <c r="E14" s="87">
        <v>49.5</v>
      </c>
      <c r="F14" s="75">
        <v>52.3</v>
      </c>
      <c r="G14" s="76">
        <v>31.5</v>
      </c>
      <c r="H14" s="76">
        <v>52.8</v>
      </c>
      <c r="I14" s="77">
        <v>41.2</v>
      </c>
      <c r="J14" s="40"/>
      <c r="K14" s="39"/>
      <c r="L14" s="52"/>
      <c r="M14" s="9"/>
      <c r="N14" s="8"/>
      <c r="O14" s="10"/>
      <c r="P14" s="10"/>
      <c r="Q14" s="5"/>
      <c r="R14" s="5"/>
      <c r="S14" s="4"/>
    </row>
    <row r="15" spans="1:19" ht="14.25" customHeight="1" thickBot="1" x14ac:dyDescent="0.25">
      <c r="A15" s="28"/>
      <c r="B15" s="29"/>
      <c r="C15" s="30"/>
      <c r="D15" s="62"/>
      <c r="E15" s="43"/>
      <c r="F15" s="44"/>
      <c r="G15" s="45"/>
      <c r="H15" s="45"/>
      <c r="I15" s="46"/>
      <c r="J15" s="42"/>
      <c r="K15" s="45"/>
      <c r="L15" s="70"/>
      <c r="M15" s="9"/>
      <c r="N15" s="8"/>
      <c r="O15" s="10"/>
      <c r="P15" s="10"/>
      <c r="Q15" s="5"/>
      <c r="R15" s="5"/>
      <c r="S15" s="4"/>
    </row>
    <row r="16" spans="1:19" ht="13.5" thickBot="1" x14ac:dyDescent="0.25">
      <c r="A16" s="20"/>
      <c r="C16" s="55" t="s">
        <v>17</v>
      </c>
      <c r="D16" s="63">
        <f t="shared" ref="D16:K16" si="0">SUM(D5:D15)</f>
        <v>2500</v>
      </c>
      <c r="E16" s="47">
        <f t="shared" si="0"/>
        <v>499.99999999999994</v>
      </c>
      <c r="F16" s="47">
        <f t="shared" si="0"/>
        <v>500</v>
      </c>
      <c r="G16" s="47">
        <f t="shared" si="0"/>
        <v>500</v>
      </c>
      <c r="H16" s="48">
        <f t="shared" si="0"/>
        <v>500</v>
      </c>
      <c r="I16" s="47">
        <f>SUM(I5:I15)</f>
        <v>500</v>
      </c>
      <c r="J16" s="48">
        <f>SUM(J5:J15)</f>
        <v>0</v>
      </c>
      <c r="K16" s="47">
        <f t="shared" si="0"/>
        <v>0</v>
      </c>
      <c r="L16" s="47">
        <f>SUM(L5:L15)</f>
        <v>0</v>
      </c>
      <c r="M16" s="9"/>
      <c r="N16" s="8"/>
      <c r="O16" s="10"/>
      <c r="P16" s="10"/>
      <c r="Q16" s="5"/>
      <c r="R16" s="5"/>
      <c r="S16" s="4"/>
    </row>
    <row r="17" spans="1:19" ht="6" customHeight="1" x14ac:dyDescent="0.2">
      <c r="A17" s="17"/>
      <c r="B17" s="1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0"/>
      <c r="P17" s="10"/>
      <c r="Q17" s="5"/>
      <c r="R17" s="5"/>
      <c r="S17" s="4"/>
    </row>
    <row r="18" spans="1:19" ht="16.5" thickBot="1" x14ac:dyDescent="0.3">
      <c r="A18" s="21" t="s">
        <v>19</v>
      </c>
      <c r="B18" s="1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0"/>
      <c r="P18" s="10"/>
      <c r="Q18" s="5"/>
      <c r="R18" s="5"/>
      <c r="S18" s="4"/>
    </row>
    <row r="19" spans="1:19" s="3" customFormat="1" ht="27" customHeight="1" x14ac:dyDescent="0.2">
      <c r="A19" s="54" t="s">
        <v>32</v>
      </c>
      <c r="B19" s="22" t="s">
        <v>10</v>
      </c>
      <c r="C19" s="22" t="s">
        <v>11</v>
      </c>
      <c r="D19" s="49" t="s">
        <v>37</v>
      </c>
      <c r="E19" s="50" t="s">
        <v>14</v>
      </c>
      <c r="F19" s="51" t="s">
        <v>16</v>
      </c>
      <c r="G19" s="50" t="s">
        <v>15</v>
      </c>
      <c r="H19" s="50" t="s">
        <v>22</v>
      </c>
      <c r="I19" s="71" t="s">
        <v>23</v>
      </c>
      <c r="J19" s="51" t="s">
        <v>30</v>
      </c>
      <c r="K19" s="50" t="s">
        <v>31</v>
      </c>
      <c r="L19" s="71" t="s">
        <v>44</v>
      </c>
      <c r="O19" s="7"/>
      <c r="P19" s="7"/>
      <c r="Q19" s="7"/>
      <c r="R19" s="7"/>
      <c r="S19" s="7"/>
    </row>
    <row r="20" spans="1:19" ht="12.75" x14ac:dyDescent="0.2">
      <c r="A20" s="23">
        <v>1</v>
      </c>
      <c r="B20" s="16" t="s">
        <v>6</v>
      </c>
      <c r="C20" s="85" t="s">
        <v>53</v>
      </c>
      <c r="D20" s="61">
        <f>SUM(E20:K20)</f>
        <v>272.09999999999997</v>
      </c>
      <c r="E20" s="56">
        <v>63.7</v>
      </c>
      <c r="F20" s="38">
        <v>48.6</v>
      </c>
      <c r="G20" s="39">
        <v>54.2</v>
      </c>
      <c r="H20" s="39">
        <v>54.2</v>
      </c>
      <c r="I20" s="52">
        <v>51.4</v>
      </c>
      <c r="J20" s="38"/>
      <c r="K20" s="38"/>
      <c r="L20" s="52"/>
      <c r="O20" s="10"/>
      <c r="P20" s="10"/>
      <c r="Q20" s="5"/>
      <c r="R20" s="5"/>
      <c r="S20" s="4"/>
    </row>
    <row r="21" spans="1:19" ht="12.75" x14ac:dyDescent="0.2">
      <c r="A21" s="23">
        <v>2</v>
      </c>
      <c r="B21" s="19" t="s">
        <v>46</v>
      </c>
      <c r="C21" s="16" t="s">
        <v>45</v>
      </c>
      <c r="D21" s="64">
        <f>SUM(E21:K21)</f>
        <v>255</v>
      </c>
      <c r="E21" s="41">
        <v>60.1</v>
      </c>
      <c r="F21" s="38">
        <v>43.8</v>
      </c>
      <c r="G21" s="41">
        <v>49.4</v>
      </c>
      <c r="H21" s="38">
        <v>55.2</v>
      </c>
      <c r="I21" s="52">
        <v>46.5</v>
      </c>
      <c r="J21" s="38"/>
      <c r="K21" s="38"/>
      <c r="L21" s="52"/>
      <c r="M21" s="9"/>
      <c r="N21" s="8"/>
      <c r="O21" s="10"/>
      <c r="P21" s="10"/>
      <c r="Q21" s="5"/>
      <c r="R21" s="5"/>
      <c r="S21" s="4"/>
    </row>
    <row r="22" spans="1:19" ht="12.75" x14ac:dyDescent="0.2">
      <c r="A22" s="23">
        <v>3</v>
      </c>
      <c r="B22" s="17" t="s">
        <v>4</v>
      </c>
      <c r="C22" s="16" t="s">
        <v>26</v>
      </c>
      <c r="D22" s="64">
        <f>SUM(E22:K22)</f>
        <v>252.49999999999997</v>
      </c>
      <c r="E22" s="39">
        <v>42.3</v>
      </c>
      <c r="F22" s="38">
        <v>60.4</v>
      </c>
      <c r="G22" s="38">
        <v>47</v>
      </c>
      <c r="H22" s="38">
        <v>54.2</v>
      </c>
      <c r="I22" s="52">
        <v>48.6</v>
      </c>
      <c r="J22" s="38"/>
      <c r="K22" s="38"/>
      <c r="L22" s="52"/>
      <c r="M22" s="9"/>
      <c r="N22" s="8"/>
      <c r="O22" s="10"/>
      <c r="P22" s="10"/>
      <c r="Q22" s="5"/>
      <c r="R22" s="5"/>
      <c r="S22" s="4"/>
    </row>
    <row r="23" spans="1:19" ht="12.75" x14ac:dyDescent="0.2">
      <c r="A23" s="23">
        <v>4</v>
      </c>
      <c r="B23" s="17" t="s">
        <v>25</v>
      </c>
      <c r="C23" s="16" t="s">
        <v>24</v>
      </c>
      <c r="D23" s="64">
        <f>SUM(E23:K23)</f>
        <v>252.10000000000002</v>
      </c>
      <c r="E23" s="39">
        <v>44.6</v>
      </c>
      <c r="F23" s="53">
        <v>59</v>
      </c>
      <c r="G23" s="39">
        <v>56.5</v>
      </c>
      <c r="H23" s="39">
        <v>42.7</v>
      </c>
      <c r="I23" s="52">
        <v>49.3</v>
      </c>
      <c r="J23" s="38"/>
      <c r="K23" s="38"/>
      <c r="L23" s="52"/>
      <c r="M23" s="9"/>
      <c r="N23" s="8"/>
      <c r="O23" s="10"/>
      <c r="P23" s="10"/>
      <c r="Q23" s="5"/>
      <c r="R23" s="5"/>
      <c r="S23" s="4"/>
    </row>
    <row r="24" spans="1:19" ht="12.75" x14ac:dyDescent="0.2">
      <c r="A24" s="23">
        <v>5</v>
      </c>
      <c r="B24" s="19" t="s">
        <v>21</v>
      </c>
      <c r="C24" s="10" t="s">
        <v>27</v>
      </c>
      <c r="D24" s="64">
        <f>SUM(E24:K24)</f>
        <v>249</v>
      </c>
      <c r="E24" s="53">
        <v>44.6</v>
      </c>
      <c r="F24" s="38">
        <v>45.1</v>
      </c>
      <c r="G24" s="39">
        <v>48.2</v>
      </c>
      <c r="H24" s="41">
        <v>47.9</v>
      </c>
      <c r="I24" s="52">
        <v>63.2</v>
      </c>
      <c r="J24" s="38"/>
      <c r="K24" s="38"/>
      <c r="L24" s="52"/>
      <c r="M24" s="9"/>
      <c r="N24" s="8"/>
      <c r="O24" s="10"/>
      <c r="P24" s="10"/>
      <c r="Q24" s="5"/>
      <c r="R24" s="5"/>
      <c r="S24" s="4"/>
    </row>
    <row r="25" spans="1:19" ht="12.75" x14ac:dyDescent="0.2">
      <c r="A25" s="23">
        <v>6</v>
      </c>
      <c r="B25" s="19" t="s">
        <v>43</v>
      </c>
      <c r="C25" s="10" t="s">
        <v>34</v>
      </c>
      <c r="D25" s="64">
        <f>SUM(E25:K25)</f>
        <v>245.20000000000002</v>
      </c>
      <c r="E25" s="41">
        <v>45.8</v>
      </c>
      <c r="F25" s="38">
        <v>54.2</v>
      </c>
      <c r="G25" s="39">
        <v>35.1</v>
      </c>
      <c r="H25" s="84">
        <v>55.2</v>
      </c>
      <c r="I25" s="52">
        <v>54.9</v>
      </c>
      <c r="J25" s="38"/>
      <c r="K25" s="38"/>
      <c r="L25" s="52"/>
      <c r="M25" s="9"/>
      <c r="N25" s="8"/>
      <c r="O25" s="10"/>
      <c r="P25" s="10"/>
      <c r="Q25" s="5"/>
      <c r="R25" s="5"/>
      <c r="S25" s="4"/>
    </row>
    <row r="26" spans="1:19" ht="12.75" x14ac:dyDescent="0.2">
      <c r="A26" s="23">
        <v>7</v>
      </c>
      <c r="B26" s="19" t="s">
        <v>12</v>
      </c>
      <c r="C26" s="16" t="s">
        <v>5</v>
      </c>
      <c r="D26" s="61">
        <f>SUM(E26:K26)</f>
        <v>241.9</v>
      </c>
      <c r="E26" s="39">
        <v>47</v>
      </c>
      <c r="F26" s="38">
        <v>41</v>
      </c>
      <c r="G26" s="39">
        <v>58.9</v>
      </c>
      <c r="H26" s="83">
        <v>45</v>
      </c>
      <c r="I26" s="52">
        <v>50</v>
      </c>
      <c r="J26" s="38"/>
      <c r="K26" s="38"/>
      <c r="L26" s="52"/>
      <c r="M26" s="9"/>
      <c r="N26" s="8"/>
      <c r="O26" s="10"/>
      <c r="P26" s="10"/>
      <c r="Q26" s="5"/>
      <c r="R26" s="5"/>
      <c r="S26" s="4"/>
    </row>
    <row r="27" spans="1:19" ht="12.75" x14ac:dyDescent="0.2">
      <c r="A27" s="23">
        <v>8</v>
      </c>
      <c r="B27" s="19" t="s">
        <v>47</v>
      </c>
      <c r="C27" s="10" t="s">
        <v>48</v>
      </c>
      <c r="D27" s="61">
        <f>SUM(E27:K27)</f>
        <v>240.2</v>
      </c>
      <c r="E27" s="41">
        <v>51.8</v>
      </c>
      <c r="F27" s="38">
        <v>47.9</v>
      </c>
      <c r="G27" s="41">
        <v>50.6</v>
      </c>
      <c r="H27" s="88">
        <v>40.6</v>
      </c>
      <c r="I27" s="89">
        <v>49.3</v>
      </c>
      <c r="J27" s="38"/>
      <c r="K27" s="38"/>
      <c r="L27" s="52"/>
      <c r="M27" s="9"/>
      <c r="N27" s="8"/>
      <c r="O27" s="10"/>
      <c r="P27" s="10"/>
      <c r="Q27" s="5"/>
      <c r="R27" s="5"/>
      <c r="S27" s="4"/>
    </row>
    <row r="28" spans="1:19" ht="13.5" hidden="1" outlineLevel="1" thickBot="1" x14ac:dyDescent="0.25">
      <c r="A28" s="73"/>
      <c r="B28" s="78" t="s">
        <v>50</v>
      </c>
      <c r="C28" s="79" t="s">
        <v>51</v>
      </c>
      <c r="D28" s="74">
        <f t="shared" ref="D28" si="1">SUM(E28:K28)</f>
        <v>86.8</v>
      </c>
      <c r="E28" s="82"/>
      <c r="F28" s="75">
        <v>50</v>
      </c>
      <c r="G28" s="82"/>
      <c r="H28" s="80"/>
      <c r="I28" s="77">
        <v>36.799999999999997</v>
      </c>
      <c r="J28" s="38"/>
      <c r="K28" s="38"/>
      <c r="L28" s="52"/>
      <c r="M28" s="9"/>
      <c r="N28" s="8"/>
      <c r="O28" s="10"/>
      <c r="P28" s="10"/>
      <c r="Q28" s="5"/>
      <c r="R28" s="5"/>
      <c r="S28" s="4"/>
    </row>
    <row r="29" spans="1:19" ht="12" customHeight="1" collapsed="1" thickBot="1" x14ac:dyDescent="0.25">
      <c r="A29" s="32"/>
      <c r="B29" s="33"/>
      <c r="C29" s="30"/>
      <c r="D29" s="65"/>
      <c r="E29" s="36"/>
      <c r="F29" s="34"/>
      <c r="G29" s="35"/>
      <c r="H29" s="57"/>
      <c r="I29" s="34"/>
      <c r="J29" s="35"/>
      <c r="K29" s="34"/>
      <c r="L29" s="31"/>
      <c r="M29" s="9"/>
      <c r="N29" s="8"/>
      <c r="O29" s="10"/>
      <c r="P29" s="10"/>
      <c r="Q29" s="5"/>
      <c r="R29" s="5"/>
      <c r="S29" s="4"/>
    </row>
    <row r="30" spans="1:19" ht="15" thickBot="1" x14ac:dyDescent="0.25">
      <c r="A30" s="19"/>
      <c r="B30" s="19"/>
      <c r="C30" s="55" t="s">
        <v>17</v>
      </c>
      <c r="D30" s="66">
        <f t="shared" ref="D30:L30" si="2">SUM(D20:D29)</f>
        <v>2094.8000000000002</v>
      </c>
      <c r="E30" s="27">
        <f t="shared" si="2"/>
        <v>399.90000000000003</v>
      </c>
      <c r="F30" s="27">
        <f t="shared" si="2"/>
        <v>450</v>
      </c>
      <c r="G30" s="27">
        <f t="shared" si="2"/>
        <v>399.90000000000003</v>
      </c>
      <c r="H30" s="27">
        <f t="shared" si="2"/>
        <v>395.00000000000006</v>
      </c>
      <c r="I30" s="27">
        <f t="shared" si="2"/>
        <v>450</v>
      </c>
      <c r="J30" s="27">
        <f t="shared" si="2"/>
        <v>0</v>
      </c>
      <c r="K30" s="37">
        <f t="shared" si="2"/>
        <v>0</v>
      </c>
      <c r="L30" s="37">
        <f t="shared" si="2"/>
        <v>0</v>
      </c>
    </row>
    <row r="31" spans="1:19" x14ac:dyDescent="0.2">
      <c r="D31" s="67"/>
    </row>
    <row r="32" spans="1:19" x14ac:dyDescent="0.2">
      <c r="C32" s="58" t="s">
        <v>41</v>
      </c>
      <c r="D32" s="68">
        <f>SUM(E32:H32)</f>
        <v>3375.5</v>
      </c>
      <c r="E32" s="59">
        <f>E16+E30-E8-E23-E24</f>
        <v>762.99999999999989</v>
      </c>
      <c r="F32" s="59">
        <f>F16+F30-F24</f>
        <v>904.9</v>
      </c>
      <c r="G32" s="59">
        <f>G16+G30-G11-G22</f>
        <v>812.60000000000014</v>
      </c>
      <c r="H32" s="59">
        <f>H16+H30</f>
        <v>895</v>
      </c>
    </row>
    <row r="33" spans="3:8" x14ac:dyDescent="0.2">
      <c r="C33" s="58" t="s">
        <v>41</v>
      </c>
      <c r="D33" s="68">
        <f>SUM(E33:H33)</f>
        <v>0</v>
      </c>
      <c r="E33" s="60"/>
      <c r="F33" s="60"/>
      <c r="G33" s="60"/>
      <c r="H33" s="60"/>
    </row>
  </sheetData>
  <sortState ref="B20:I27">
    <sortCondition descending="1" ref="D20:D27"/>
  </sortState>
  <phoneticPr fontId="0" type="noConversion"/>
  <printOptions gridLines="1"/>
  <pageMargins left="0.27559055118110237" right="0.31496062992125984" top="0.78740157480314965" bottom="0.78740157480314965" header="0.31496062992125984" footer="0.31496062992125984"/>
  <pageSetup paperSize="9" scale="105"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Deltakere</vt:lpstr>
      <vt:lpstr>Deltakere!Utskriftsområde</vt:lpstr>
    </vt:vector>
  </TitlesOfParts>
  <Company>Forsvaret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LBK</dc:creator>
  <cp:lastModifiedBy>Egil Berg</cp:lastModifiedBy>
  <cp:lastPrinted>2013-12-17T07:09:20Z</cp:lastPrinted>
  <dcterms:created xsi:type="dcterms:W3CDTF">2010-04-12T15:20:26Z</dcterms:created>
  <dcterms:modified xsi:type="dcterms:W3CDTF">2013-12-17T07:09:23Z</dcterms:modified>
</cp:coreProperties>
</file>